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tilisateurs\brpezet\Documents\CFPPA\Appel à projets\2021\"/>
    </mc:Choice>
  </mc:AlternateContent>
  <bookViews>
    <workbookView xWindow="0" yWindow="0" windowWidth="25200" windowHeight="11985"/>
  </bookViews>
  <sheets>
    <sheet name="Dossier présentation projet" sheetId="1" r:id="rId1"/>
    <sheet name="Dossier de bilan"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B25" i="1" l="1"/>
  <c r="H17" i="2" l="1"/>
  <c r="I17" i="2"/>
  <c r="E17" i="2"/>
  <c r="D25" i="2" s="1"/>
  <c r="B25" i="2"/>
  <c r="J50" i="2"/>
  <c r="G12" i="2"/>
  <c r="G13" i="2"/>
  <c r="G14" i="2"/>
  <c r="G15" i="2"/>
  <c r="G16" i="2"/>
  <c r="G11" i="2"/>
  <c r="B17" i="2"/>
  <c r="B27" i="2"/>
  <c r="D27" i="2" l="1"/>
  <c r="G17" i="2"/>
  <c r="C25" i="1"/>
  <c r="D24" i="2" l="1"/>
  <c r="B24" i="2"/>
  <c r="D26" i="2"/>
  <c r="B26" i="2"/>
  <c r="B13" i="1" l="1"/>
  <c r="D12" i="1"/>
  <c r="H12" i="1" s="1"/>
  <c r="D11" i="1"/>
  <c r="F11" i="1" s="1"/>
  <c r="D10" i="1"/>
  <c r="F10" i="1" l="1"/>
  <c r="H11" i="1"/>
  <c r="H13" i="1" s="1"/>
  <c r="F12" i="1"/>
  <c r="D13" i="1"/>
  <c r="F13" i="1" l="1"/>
  <c r="C22" i="1" s="1"/>
  <c r="C24" i="1"/>
  <c r="B24" i="1"/>
  <c r="B23" i="1"/>
  <c r="C23" i="1"/>
  <c r="B22" i="1" l="1"/>
</calcChain>
</file>

<file path=xl/sharedStrings.xml><?xml version="1.0" encoding="utf-8"?>
<sst xmlns="http://schemas.openxmlformats.org/spreadsheetml/2006/main" count="114" uniqueCount="89">
  <si>
    <t xml:space="preserve">Programme prévisionnel
</t>
  </si>
  <si>
    <t>C = A x B
Nbre de séances
total</t>
  </si>
  <si>
    <t>D
Nbre
 d'heure * /
séance</t>
  </si>
  <si>
    <t>E=C x D
Nbre
 d'heures
 total</t>
  </si>
  <si>
    <t>F
Nbre
théorique
de  personnes
séance</t>
  </si>
  <si>
    <t>G = C x F
Nombre théorique *
 de 
participations</t>
  </si>
  <si>
    <t>I =
Nombre de
 personnes 
différentes
 touchées</t>
  </si>
  <si>
    <t>TOTAL</t>
  </si>
  <si>
    <t>* heures de "face à face pédagogique" ne comprenant pas les temps de préparation de la séance</t>
  </si>
  <si>
    <t>Coût</t>
  </si>
  <si>
    <t>Tous 
financeurs
 confondus</t>
  </si>
  <si>
    <t>Pour 
la CFFPA
47</t>
  </si>
  <si>
    <t>Coût à l'heure de face à face pédagogique</t>
  </si>
  <si>
    <t>Coût à la séance</t>
  </si>
  <si>
    <t>Coût par participation</t>
  </si>
  <si>
    <t>Coût prévisionnel total du projet</t>
  </si>
  <si>
    <t>A
Nbre 
d'activités,
 d'ateliers ou groupes</t>
  </si>
  <si>
    <t>B
Nbre de séances/
activité,
atelier ou 
groupe</t>
  </si>
  <si>
    <r>
      <t xml:space="preserve">ANALYSE DES COÛTS </t>
    </r>
    <r>
      <rPr>
        <b/>
        <u/>
        <sz val="18"/>
        <color theme="1"/>
        <rFont val="Calibri"/>
        <family val="2"/>
        <scheme val="minor"/>
      </rPr>
      <t>PR</t>
    </r>
    <r>
      <rPr>
        <b/>
        <u/>
        <sz val="18"/>
        <color theme="1"/>
        <rFont val="Calibri"/>
        <family val="2"/>
      </rPr>
      <t>É</t>
    </r>
    <r>
      <rPr>
        <b/>
        <u/>
        <sz val="18"/>
        <color theme="1"/>
        <rFont val="Calibri"/>
        <family val="2"/>
        <scheme val="minor"/>
      </rPr>
      <t>VISIONNELS</t>
    </r>
    <r>
      <rPr>
        <sz val="18"/>
        <color theme="1"/>
        <rFont val="Calibri"/>
        <family val="2"/>
        <scheme val="minor"/>
      </rPr>
      <t xml:space="preserve"> DU PROJET
TABLEAU A INT</t>
    </r>
    <r>
      <rPr>
        <sz val="18"/>
        <color theme="1"/>
        <rFont val="Calibri"/>
        <family val="2"/>
      </rPr>
      <t>É</t>
    </r>
    <r>
      <rPr>
        <sz val="18"/>
        <color theme="1"/>
        <rFont val="Calibri"/>
        <family val="2"/>
        <scheme val="minor"/>
      </rPr>
      <t>GRER AU DOSSIER DE PR</t>
    </r>
    <r>
      <rPr>
        <sz val="18"/>
        <color theme="1"/>
        <rFont val="Calibri"/>
        <family val="2"/>
      </rPr>
      <t>É</t>
    </r>
    <r>
      <rPr>
        <sz val="18"/>
        <color theme="1"/>
        <rFont val="Calibri"/>
        <family val="2"/>
        <scheme val="minor"/>
      </rPr>
      <t>SENTATION DU PROJET</t>
    </r>
  </si>
  <si>
    <t xml:space="preserve">Coût par personne différente touchée </t>
  </si>
  <si>
    <t>Groupe diététique</t>
  </si>
  <si>
    <t>Groupe socio-esthétique</t>
  </si>
  <si>
    <t>Groupe accès aux droits</t>
  </si>
  <si>
    <t>Subvention demandée à la CFPPA 47</t>
  </si>
  <si>
    <t>Groupe 
diététique</t>
  </si>
  <si>
    <t>Groupe
socio-esthétique</t>
  </si>
  <si>
    <t>A</t>
  </si>
  <si>
    <t>B</t>
  </si>
  <si>
    <t>C</t>
  </si>
  <si>
    <t>D</t>
  </si>
  <si>
    <t>E</t>
  </si>
  <si>
    <t>H</t>
  </si>
  <si>
    <t>J</t>
  </si>
  <si>
    <t>K</t>
  </si>
  <si>
    <t>L</t>
  </si>
  <si>
    <t>M</t>
  </si>
  <si>
    <t>N</t>
  </si>
  <si>
    <t>O</t>
  </si>
  <si>
    <t>Q</t>
  </si>
  <si>
    <t>R</t>
  </si>
  <si>
    <t>S</t>
  </si>
  <si>
    <t>T</t>
  </si>
  <si>
    <t>U</t>
  </si>
  <si>
    <t>V</t>
  </si>
  <si>
    <t>F</t>
  </si>
  <si>
    <t>G</t>
  </si>
  <si>
    <t>P</t>
  </si>
  <si>
    <t>W</t>
  </si>
  <si>
    <t>X</t>
  </si>
  <si>
    <t>Y</t>
  </si>
  <si>
    <t>Z</t>
  </si>
  <si>
    <t>AA</t>
  </si>
  <si>
    <t>BB</t>
  </si>
  <si>
    <t>CC</t>
  </si>
  <si>
    <t>DD</t>
  </si>
  <si>
    <t>EE</t>
  </si>
  <si>
    <t>FF</t>
  </si>
  <si>
    <t>GG</t>
  </si>
  <si>
    <t>KK</t>
  </si>
  <si>
    <t>Enregistrement
 nominatif</t>
  </si>
  <si>
    <t>Total participants différents</t>
  </si>
  <si>
    <t>Madame 1</t>
  </si>
  <si>
    <t>Monsieur 2</t>
  </si>
  <si>
    <t>Madame A</t>
  </si>
  <si>
    <t>Madame B</t>
  </si>
  <si>
    <t>TABLEAU 2</t>
  </si>
  <si>
    <t>TABLEAU 1</t>
  </si>
  <si>
    <r>
      <t>ANALYSE DES COÛTS DU PROJET
TABLEAU A INT</t>
    </r>
    <r>
      <rPr>
        <sz val="18"/>
        <color theme="1"/>
        <rFont val="Calibri"/>
        <family val="2"/>
      </rPr>
      <t>É</t>
    </r>
    <r>
      <rPr>
        <sz val="18"/>
        <color theme="1"/>
        <rFont val="Calibri"/>
        <family val="2"/>
        <scheme val="minor"/>
      </rPr>
      <t>GRER AU DOSSIER DE BILAN DE L'ACTION</t>
    </r>
  </si>
  <si>
    <t>Prévu</t>
  </si>
  <si>
    <t>Nbre d'activités,
 d'ateliers ou groupes</t>
  </si>
  <si>
    <t>Nbre de séances/
activité,atelier ou 
groupe</t>
  </si>
  <si>
    <t>A 
Réalisé</t>
  </si>
  <si>
    <t>B
Réalisé</t>
  </si>
  <si>
    <t>Groupe diététique Agen</t>
  </si>
  <si>
    <t>Groupe diététique Marmande</t>
  </si>
  <si>
    <t>Groupe socio-esthétique Agen</t>
  </si>
  <si>
    <t>Groupe socio-esthétique Marmande</t>
  </si>
  <si>
    <t>Groupe accès aux droits Agen</t>
  </si>
  <si>
    <t>Groupe accès aux droits Marmande</t>
  </si>
  <si>
    <t>C
Nbre
 d'heure * /
séance</t>
  </si>
  <si>
    <t>Groupe
 accès aux droits</t>
  </si>
  <si>
    <t>Groupe
 accès aux
 droits</t>
  </si>
  <si>
    <t>Nombre  de 
participations enregistrée par les états de présence</t>
  </si>
  <si>
    <t>Nombre de personnes 
différentes touchées enregistrées par les états de présence</t>
  </si>
  <si>
    <t>TABLEAU 3</t>
  </si>
  <si>
    <t>Participants différents à Agen</t>
  </si>
  <si>
    <t>Participants différents à Marmande</t>
  </si>
  <si>
    <r>
      <rPr>
        <b/>
        <sz val="12"/>
        <color theme="1"/>
        <rFont val="Calibri"/>
        <family val="2"/>
        <scheme val="minor"/>
      </rPr>
      <t xml:space="preserve">Bilan de l'action : </t>
    </r>
    <r>
      <rPr>
        <sz val="12"/>
        <color theme="1"/>
        <rFont val="Calibri"/>
        <family val="2"/>
        <scheme val="minor"/>
      </rPr>
      <t>Le coût réel de l'action avoisinera les 24 500 € (soit 6 500 € de moins que prévu) et la subvention de la CFPPA a été de 24 000 € (contre 25 000 € prévus).
Les 6 groupes ont été constitués mais 2 séances ont du être annulées à Agen sur le groupe diététique et 4 à Marmande sur le groupe socio-esthétique.
Le projet prévoyait 12 personnes par séance au maximum mais certaines défections ont conduit à leur remplacement (que le contenu pédagogique de l'action permettait), au total ce sont donc 69 personnes différentes qui ont participé. Les personnes A,B,C,L,F,K,E,W,2,4,7,5,9 et 16 (soit 14 personnes) ayant participé à plusieurs groupes (confer TABLEAU 3 ci dessous).
On enregistre sur des tableaux cumulatifs des états de présence ( à créer) 878 participations pour 1182 participations prévues, soit un taux de participation de 76 %.
Le renseignement des cellules au fluo jaune (TABLEAU 1) permet le renseignement automatique des cellules sur fond vert (TABLEAU 2 )</t>
    </r>
  </si>
  <si>
    <r>
      <rPr>
        <b/>
        <sz val="12"/>
        <color theme="1"/>
        <rFont val="Calibri"/>
        <family val="2"/>
        <scheme val="minor"/>
      </rPr>
      <t>Exemple d'action</t>
    </r>
    <r>
      <rPr>
        <sz val="12"/>
        <color theme="1"/>
        <rFont val="Calibri"/>
        <family val="2"/>
        <scheme val="minor"/>
      </rPr>
      <t xml:space="preserve"> : Ciblant les bénéficiaires du RSA de plus de 60 ans des quartiers d'habitat social, l'action prévoit  de constituer, dans le premier semestre 2020, sur le quartier de Montanou à Agen, 3 groupes de 12 femmes dont l'un travaillera sur la diététique, l'autre sur la socio-esthétique et le troisième sur l'accès aux droits. Tirant des enseignements de ces trois premiers groupes, 3 nouveaux groupes sont envisagés dans le second semestre, au quartier de La Gravette à Marmande.
Pour chacun des 6 groupes, il est prévu sur 4 mois une séance hebdomadaire (soit 16 séances) de 3h de "face à face pédagogique" l'aprés-midi. Des états de présence permettront d'enregistrer les différents participants au groupe et le nombre de participations mais il est envisagé que 30 % des personnes participeront à plusieurs groupes, soit un nombre prévisionnel de 72 (6 groupes de 12) - 22 personnes (30 % de 72) = 50 personnes différentes. 
Ces éléments permettent de renseigner les cellules au fluo jaune TABLEAU 1. 
Dès lors qu'il est renseigné ainsi que les cellule au fluo jaune B18 et B19 (coût prévisionnel total du projet et subvention demandée à la CFPPA), les cellules sur fond vert du TABLEAU 2 sur les coûts se remplissent automatiquement.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</si>
</sst>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_-* #,##0\ _€_-;\-* #,##0\ _€_-;_-* &quot;-&quot;??\ _€_-;_-@_-"/>
    <numFmt numFmtId="165" formatCode="_-* #,##0\ &quot;€&quot;_-;\-* #,##0\ &quot;€&quot;_-;_-* &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b/>
      <u/>
      <sz val="18"/>
      <color theme="1"/>
      <name val="Calibri"/>
      <family val="2"/>
      <scheme val="minor"/>
    </font>
    <font>
      <b/>
      <u/>
      <sz val="18"/>
      <color theme="1"/>
      <name val="Calibri"/>
      <family val="2"/>
    </font>
    <font>
      <b/>
      <sz val="11"/>
      <color rgb="FFFF0000"/>
      <name val="Calibri"/>
      <family val="2"/>
      <scheme val="minor"/>
    </font>
    <font>
      <sz val="18"/>
      <color theme="1"/>
      <name val="Calibri"/>
      <family val="2"/>
    </font>
    <font>
      <sz val="12"/>
      <color theme="1"/>
      <name val="Calibri"/>
      <family val="2"/>
      <scheme val="minor"/>
    </font>
    <font>
      <sz val="1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B050"/>
        <bgColor indexed="64"/>
      </patternFill>
    </fill>
    <fill>
      <patternFill patternType="solid">
        <fgColor rgb="FF00B0F0"/>
        <bgColor indexed="64"/>
      </patternFill>
    </fill>
  </fills>
  <borders count="4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indexed="64"/>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bottom style="thin">
        <color auto="1"/>
      </bottom>
      <diagonal/>
    </border>
    <border>
      <left style="thin">
        <color indexed="64"/>
      </left>
      <right style="thin">
        <color indexed="64"/>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29">
    <xf numFmtId="0" fontId="0" fillId="0" borderId="0" xfId="0"/>
    <xf numFmtId="0" fontId="3" fillId="0" borderId="0" xfId="0" applyFont="1" applyAlignme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xf numFmtId="0" fontId="0" fillId="0" borderId="5" xfId="0" applyBorder="1" applyAlignment="1">
      <alignment horizontal="center"/>
    </xf>
    <xf numFmtId="0" fontId="0" fillId="0" borderId="5" xfId="0" applyBorder="1" applyAlignment="1">
      <alignment horizontal="center" vertical="center"/>
    </xf>
    <xf numFmtId="0" fontId="0" fillId="0" borderId="0" xfId="0" applyAlignment="1">
      <alignment vertical="center"/>
    </xf>
    <xf numFmtId="0" fontId="0" fillId="2" borderId="7" xfId="0" applyFill="1" applyBorder="1"/>
    <xf numFmtId="0" fontId="0" fillId="3" borderId="8" xfId="0" applyFill="1" applyBorder="1" applyAlignment="1">
      <alignment horizontal="center"/>
    </xf>
    <xf numFmtId="0" fontId="0" fillId="0" borderId="0" xfId="0" applyFill="1" applyBorder="1"/>
    <xf numFmtId="0" fontId="0" fillId="0" borderId="11" xfId="0" applyBorder="1"/>
    <xf numFmtId="0" fontId="2" fillId="4" borderId="12"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horizontal="left"/>
    </xf>
    <xf numFmtId="0" fontId="0" fillId="0" borderId="0" xfId="0" applyAlignment="1">
      <alignment wrapText="1"/>
    </xf>
    <xf numFmtId="0" fontId="6" fillId="2"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165" fontId="8" fillId="0" borderId="0" xfId="2" applyNumberFormat="1" applyFont="1" applyBorder="1" applyAlignment="1">
      <alignment horizontal="center" vertical="center"/>
    </xf>
    <xf numFmtId="0" fontId="0" fillId="0" borderId="6" xfId="0" applyBorder="1" applyAlignment="1">
      <alignment horizontal="center"/>
    </xf>
    <xf numFmtId="0" fontId="9" fillId="0" borderId="1" xfId="0" applyFont="1" applyFill="1" applyBorder="1" applyAlignment="1">
      <alignment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3" borderId="9" xfId="0" applyFill="1" applyBorder="1" applyAlignment="1">
      <alignment horizontal="center"/>
    </xf>
    <xf numFmtId="0" fontId="0" fillId="0" borderId="17" xfId="0" applyFill="1" applyBorder="1" applyAlignment="1">
      <alignment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4" xfId="0" applyFill="1" applyBorder="1" applyAlignment="1">
      <alignment vertical="center" wrapText="1"/>
    </xf>
    <xf numFmtId="0" fontId="0" fillId="4" borderId="7" xfId="0" applyFill="1" applyBorder="1" applyAlignment="1">
      <alignment vertical="center" wrapText="1"/>
    </xf>
    <xf numFmtId="0" fontId="0" fillId="5" borderId="5" xfId="0" applyFill="1" applyBorder="1" applyAlignment="1">
      <alignment horizontal="center"/>
    </xf>
    <xf numFmtId="0" fontId="0" fillId="5" borderId="6" xfId="0" applyFill="1" applyBorder="1" applyAlignment="1">
      <alignment horizontal="center"/>
    </xf>
    <xf numFmtId="164" fontId="2" fillId="5" borderId="10" xfId="1" applyNumberFormat="1" applyFont="1" applyFill="1" applyBorder="1"/>
    <xf numFmtId="164" fontId="2" fillId="5" borderId="25" xfId="1" applyNumberFormat="1" applyFont="1" applyFill="1" applyBorder="1"/>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0" fillId="5" borderId="9" xfId="0" applyFill="1" applyBorder="1" applyAlignment="1">
      <alignment horizontal="center"/>
    </xf>
    <xf numFmtId="1" fontId="0" fillId="0" borderId="0" xfId="0" applyNumberFormat="1" applyBorder="1" applyAlignment="1">
      <alignment horizontal="center" vertical="center"/>
    </xf>
    <xf numFmtId="0" fontId="0" fillId="0" borderId="5" xfId="0" applyFill="1" applyBorder="1" applyAlignment="1">
      <alignment horizontal="center"/>
    </xf>
    <xf numFmtId="0" fontId="0" fillId="0" borderId="18" xfId="0" applyFill="1" applyBorder="1" applyAlignment="1">
      <alignment horizontal="center"/>
    </xf>
    <xf numFmtId="0" fontId="0" fillId="5" borderId="18" xfId="0" applyFill="1" applyBorder="1" applyAlignment="1">
      <alignment horizontal="center"/>
    </xf>
    <xf numFmtId="0" fontId="0" fillId="5" borderId="19" xfId="0" applyFill="1" applyBorder="1" applyAlignment="1">
      <alignment horizontal="center"/>
    </xf>
    <xf numFmtId="0" fontId="2"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6" fillId="0" borderId="6" xfId="0" applyFont="1" applyBorder="1" applyAlignment="1">
      <alignment horizontal="center"/>
    </xf>
    <xf numFmtId="0" fontId="0" fillId="0" borderId="19" xfId="0" applyBorder="1" applyAlignment="1">
      <alignment horizontal="center"/>
    </xf>
    <xf numFmtId="0" fontId="0" fillId="2" borderId="26" xfId="0"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2" fillId="6" borderId="30" xfId="0" applyFont="1" applyFill="1" applyBorder="1" applyAlignment="1">
      <alignment horizontal="center"/>
    </xf>
    <xf numFmtId="0" fontId="0" fillId="3" borderId="18" xfId="0" applyFill="1" applyBorder="1" applyAlignment="1">
      <alignment horizontal="center"/>
    </xf>
    <xf numFmtId="0" fontId="9" fillId="0" borderId="4" xfId="0" applyFont="1" applyFill="1" applyBorder="1" applyAlignment="1">
      <alignment wrapText="1"/>
    </xf>
    <xf numFmtId="164" fontId="2" fillId="5" borderId="6" xfId="1" applyNumberFormat="1" applyFont="1" applyFill="1" applyBorder="1"/>
    <xf numFmtId="0" fontId="0" fillId="0" borderId="7" xfId="0" applyFill="1" applyBorder="1" applyAlignment="1">
      <alignment wrapText="1"/>
    </xf>
    <xf numFmtId="164" fontId="2" fillId="5" borderId="9" xfId="1" applyNumberFormat="1" applyFont="1" applyFill="1" applyBorder="1"/>
    <xf numFmtId="0" fontId="0" fillId="3" borderId="17" xfId="0" applyFill="1" applyBorder="1"/>
    <xf numFmtId="1" fontId="12" fillId="7" borderId="5" xfId="0" applyNumberFormat="1" applyFont="1" applyFill="1" applyBorder="1" applyAlignment="1">
      <alignment horizontal="center" vertical="center"/>
    </xf>
    <xf numFmtId="1" fontId="12" fillId="7" borderId="6" xfId="0" applyNumberFormat="1" applyFont="1" applyFill="1" applyBorder="1" applyAlignment="1">
      <alignment horizontal="center" vertical="center"/>
    </xf>
    <xf numFmtId="1" fontId="12" fillId="7" borderId="9" xfId="0" applyNumberFormat="1" applyFont="1" applyFill="1" applyBorder="1" applyAlignment="1">
      <alignment horizontal="center" vertical="center"/>
    </xf>
    <xf numFmtId="1" fontId="11" fillId="7" borderId="5" xfId="0" applyNumberFormat="1" applyFont="1" applyFill="1" applyBorder="1" applyAlignment="1">
      <alignment horizontal="center" vertical="center"/>
    </xf>
    <xf numFmtId="1" fontId="11" fillId="7" borderId="6" xfId="0" applyNumberFormat="1" applyFont="1" applyFill="1" applyBorder="1" applyAlignment="1">
      <alignment horizontal="center" vertical="center"/>
    </xf>
    <xf numFmtId="1" fontId="11" fillId="7" borderId="8" xfId="0" applyNumberFormat="1" applyFont="1" applyFill="1" applyBorder="1" applyAlignment="1">
      <alignment horizontal="center" vertical="center"/>
    </xf>
    <xf numFmtId="1" fontId="11" fillId="7" borderId="9" xfId="0" applyNumberFormat="1" applyFont="1" applyFill="1" applyBorder="1" applyAlignment="1">
      <alignment horizontal="center" vertical="center"/>
    </xf>
    <xf numFmtId="0" fontId="11" fillId="8" borderId="41"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20" xfId="0" applyFont="1" applyFill="1" applyBorder="1" applyAlignment="1">
      <alignment horizontal="center" vertical="center"/>
    </xf>
    <xf numFmtId="0" fontId="11" fillId="8" borderId="21" xfId="0" applyFont="1" applyFill="1" applyBorder="1" applyAlignment="1">
      <alignment horizontal="center" vertical="center"/>
    </xf>
    <xf numFmtId="0" fontId="12" fillId="8" borderId="40" xfId="0" applyFont="1" applyFill="1" applyBorder="1" applyAlignment="1">
      <alignment horizontal="center" vertical="center"/>
    </xf>
    <xf numFmtId="0" fontId="11" fillId="8"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2" fillId="6" borderId="13" xfId="0" applyFont="1" applyFill="1" applyBorder="1" applyAlignment="1">
      <alignment horizontal="center" wrapText="1"/>
    </xf>
    <xf numFmtId="0" fontId="2" fillId="6" borderId="14" xfId="0" applyFont="1" applyFill="1" applyBorder="1" applyAlignment="1">
      <alignment horizontal="center" wrapText="1"/>
    </xf>
    <xf numFmtId="0" fontId="2" fillId="6" borderId="15" xfId="0" applyFont="1" applyFill="1" applyBorder="1" applyAlignment="1">
      <alignment horizontal="center" wrapText="1"/>
    </xf>
    <xf numFmtId="0" fontId="2" fillId="6" borderId="13" xfId="0" applyFont="1" applyFill="1" applyBorder="1" applyAlignment="1">
      <alignment horizontal="center"/>
    </xf>
    <xf numFmtId="0" fontId="2" fillId="6" borderId="14" xfId="0" applyFont="1" applyFill="1" applyBorder="1" applyAlignment="1">
      <alignment horizontal="center"/>
    </xf>
    <xf numFmtId="0" fontId="2" fillId="6" borderId="15" xfId="0" applyFont="1" applyFill="1" applyBorder="1" applyAlignment="1">
      <alignment horizontal="center"/>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4" borderId="27"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6" xfId="0" applyFill="1" applyBorder="1" applyAlignment="1">
      <alignment horizontal="center" vertical="center" wrapText="1"/>
    </xf>
    <xf numFmtId="0" fontId="6" fillId="2" borderId="43" xfId="0" applyFont="1" applyFill="1" applyBorder="1" applyAlignment="1">
      <alignment horizontal="center" vertical="top" wrapText="1"/>
    </xf>
    <xf numFmtId="0" fontId="6" fillId="2" borderId="27" xfId="0" applyFont="1" applyFill="1" applyBorder="1" applyAlignment="1">
      <alignment horizontal="center" vertical="top" wrapText="1"/>
    </xf>
    <xf numFmtId="0" fontId="0" fillId="2" borderId="43" xfId="0" applyFill="1" applyBorder="1" applyAlignment="1">
      <alignment horizontal="center" vertical="top" wrapText="1"/>
    </xf>
    <xf numFmtId="0" fontId="0" fillId="2" borderId="27" xfId="0" applyFill="1" applyBorder="1" applyAlignment="1">
      <alignment horizontal="center" vertical="top" wrapText="1"/>
    </xf>
    <xf numFmtId="0" fontId="6" fillId="2" borderId="23" xfId="0" applyFont="1" applyFill="1" applyBorder="1" applyAlignment="1">
      <alignment horizontal="center" vertical="top" wrapText="1"/>
    </xf>
    <xf numFmtId="0" fontId="6" fillId="2" borderId="42" xfId="0" applyFont="1" applyFill="1" applyBorder="1" applyAlignment="1">
      <alignment horizontal="center" vertical="top" wrapTex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4" borderId="23" xfId="0" applyFont="1" applyFill="1" applyBorder="1" applyAlignment="1">
      <alignment horizontal="center" vertical="center" textRotation="255" wrapText="1"/>
    </xf>
    <xf numFmtId="0" fontId="2" fillId="4" borderId="16" xfId="0" applyFont="1" applyFill="1" applyBorder="1" applyAlignment="1">
      <alignment horizontal="center" vertical="center" textRotation="255" wrapText="1"/>
    </xf>
    <xf numFmtId="0" fontId="2" fillId="4" borderId="24" xfId="0" applyFont="1" applyFill="1" applyBorder="1" applyAlignment="1">
      <alignment horizontal="center" vertical="center" textRotation="255" wrapText="1"/>
    </xf>
    <xf numFmtId="0" fontId="6" fillId="2" borderId="1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5" xfId="0" applyFont="1" applyBorder="1" applyAlignment="1">
      <alignment horizontal="center" vertical="center"/>
    </xf>
    <xf numFmtId="0" fontId="11" fillId="8" borderId="13" xfId="0" applyFont="1" applyFill="1" applyBorder="1" applyAlignment="1">
      <alignment horizontal="center" vertical="center"/>
    </xf>
    <xf numFmtId="0" fontId="11" fillId="8" borderId="37" xfId="0" applyFont="1" applyFill="1" applyBorder="1" applyAlignment="1">
      <alignment horizontal="center" vertical="center"/>
    </xf>
    <xf numFmtId="0" fontId="11" fillId="8" borderId="38" xfId="0" applyFont="1" applyFill="1" applyBorder="1" applyAlignment="1">
      <alignment horizontal="center" vertical="center"/>
    </xf>
    <xf numFmtId="0" fontId="2" fillId="4" borderId="10" xfId="0" applyFont="1" applyFill="1" applyBorder="1" applyAlignment="1">
      <alignment horizontal="center" vertical="center" wrapText="1"/>
    </xf>
    <xf numFmtId="0" fontId="2" fillId="4" borderId="35" xfId="0" applyFont="1" applyFill="1" applyBorder="1" applyAlignment="1">
      <alignment horizontal="center" vertical="center" wrapText="1"/>
    </xf>
    <xf numFmtId="1" fontId="12" fillId="7" borderId="33" xfId="0" applyNumberFormat="1" applyFont="1" applyFill="1" applyBorder="1" applyAlignment="1">
      <alignment horizontal="center" vertical="center"/>
    </xf>
    <xf numFmtId="1" fontId="12" fillId="7" borderId="36" xfId="0" applyNumberFormat="1" applyFont="1" applyFill="1" applyBorder="1" applyAlignment="1">
      <alignment horizontal="center" vertical="center"/>
    </xf>
    <xf numFmtId="1" fontId="12" fillId="7" borderId="34" xfId="0" applyNumberFormat="1" applyFont="1" applyFill="1" applyBorder="1" applyAlignment="1">
      <alignment horizontal="center" vertical="center"/>
    </xf>
    <xf numFmtId="1" fontId="12" fillId="7" borderId="39" xfId="0" applyNumberFormat="1" applyFont="1" applyFill="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cellXfs>
  <cellStyles count="3">
    <cellStyle name="Milliers" xfId="1" builtinId="3"/>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workbookViewId="0">
      <selection activeCell="H11" sqref="H11"/>
    </sheetView>
  </sheetViews>
  <sheetFormatPr baseColWidth="10" defaultRowHeight="15" x14ac:dyDescent="0.25"/>
  <cols>
    <col min="1" max="1" width="36.85546875" customWidth="1"/>
    <col min="2" max="2" width="12.140625" customWidth="1"/>
    <col min="3" max="3" width="11" customWidth="1"/>
    <col min="4" max="4" width="10.85546875" customWidth="1"/>
    <col min="5" max="5" width="11.28515625" customWidth="1"/>
    <col min="6" max="6" width="11.140625" customWidth="1"/>
    <col min="7" max="7" width="11.42578125" customWidth="1"/>
    <col min="8" max="8" width="13.28515625" customWidth="1"/>
    <col min="9" max="9" width="12.42578125" customWidth="1"/>
  </cols>
  <sheetData>
    <row r="1" spans="1:9" ht="15.75" thickBot="1" x14ac:dyDescent="0.3"/>
    <row r="2" spans="1:9" s="1" customFormat="1" ht="51.75" customHeight="1" thickBot="1" x14ac:dyDescent="0.3">
      <c r="A2" s="77" t="s">
        <v>18</v>
      </c>
      <c r="B2" s="78"/>
      <c r="C2" s="78"/>
      <c r="D2" s="78"/>
      <c r="E2" s="78"/>
      <c r="F2" s="78"/>
      <c r="G2" s="78"/>
      <c r="H2" s="78"/>
      <c r="I2" s="79"/>
    </row>
    <row r="3" spans="1:9" s="1" customFormat="1" ht="15" customHeight="1" x14ac:dyDescent="0.25">
      <c r="A3" s="17"/>
      <c r="B3" s="18"/>
      <c r="C3" s="18"/>
      <c r="D3" s="18"/>
      <c r="E3" s="18"/>
      <c r="F3" s="18"/>
      <c r="G3" s="18"/>
      <c r="H3" s="18"/>
      <c r="I3" s="18"/>
    </row>
    <row r="4" spans="1:9" s="1" customFormat="1" ht="15" customHeight="1" x14ac:dyDescent="0.25">
      <c r="A4" s="20"/>
      <c r="B4" s="21"/>
      <c r="C4" s="18"/>
      <c r="D4" s="18"/>
      <c r="E4" s="18"/>
      <c r="F4" s="18"/>
      <c r="G4" s="18"/>
      <c r="H4" s="18"/>
      <c r="I4" s="18"/>
    </row>
    <row r="5" spans="1:9" s="1" customFormat="1" ht="15" customHeight="1" thickBot="1" x14ac:dyDescent="0.3">
      <c r="A5" s="20"/>
      <c r="B5" s="21"/>
      <c r="C5" s="18"/>
      <c r="D5" s="18"/>
      <c r="E5" s="18"/>
      <c r="F5" s="18"/>
      <c r="G5" s="18"/>
      <c r="H5" s="18"/>
      <c r="I5" s="18"/>
    </row>
    <row r="6" spans="1:9" s="1" customFormat="1" ht="193.5" customHeight="1" thickBot="1" x14ac:dyDescent="0.3">
      <c r="A6" s="80" t="s">
        <v>88</v>
      </c>
      <c r="B6" s="81"/>
      <c r="C6" s="81"/>
      <c r="D6" s="81"/>
      <c r="E6" s="81"/>
      <c r="F6" s="81"/>
      <c r="G6" s="81"/>
      <c r="H6" s="81"/>
      <c r="I6" s="82"/>
    </row>
    <row r="7" spans="1:9" s="1" customFormat="1" ht="15" customHeight="1" thickBot="1" x14ac:dyDescent="0.3">
      <c r="A7" s="20"/>
      <c r="B7" s="19"/>
      <c r="C7" s="18"/>
      <c r="D7" s="18"/>
      <c r="E7" s="18"/>
      <c r="F7" s="18"/>
      <c r="G7" s="18"/>
      <c r="H7" s="18"/>
      <c r="I7" s="18"/>
    </row>
    <row r="8" spans="1:9" ht="18" customHeight="1" thickBot="1" x14ac:dyDescent="0.3">
      <c r="A8" s="86" t="s">
        <v>66</v>
      </c>
      <c r="B8" s="87"/>
      <c r="C8" s="87"/>
      <c r="D8" s="87"/>
      <c r="E8" s="87"/>
      <c r="F8" s="87"/>
      <c r="G8" s="87"/>
      <c r="H8" s="87"/>
      <c r="I8" s="88"/>
    </row>
    <row r="9" spans="1:9" ht="92.25" customHeight="1" x14ac:dyDescent="0.25">
      <c r="A9" s="2" t="s">
        <v>0</v>
      </c>
      <c r="B9" s="16" t="s">
        <v>16</v>
      </c>
      <c r="C9" s="16" t="s">
        <v>17</v>
      </c>
      <c r="D9" s="3" t="s">
        <v>1</v>
      </c>
      <c r="E9" s="16" t="s">
        <v>2</v>
      </c>
      <c r="F9" s="3" t="s">
        <v>3</v>
      </c>
      <c r="G9" s="16" t="s">
        <v>4</v>
      </c>
      <c r="H9" s="3" t="s">
        <v>5</v>
      </c>
      <c r="I9" s="89" t="s">
        <v>6</v>
      </c>
    </row>
    <row r="10" spans="1:9" x14ac:dyDescent="0.25">
      <c r="A10" s="4" t="s">
        <v>20</v>
      </c>
      <c r="B10" s="36">
        <v>2</v>
      </c>
      <c r="C10" s="36">
        <v>16</v>
      </c>
      <c r="D10" s="5">
        <f>B10*C10</f>
        <v>32</v>
      </c>
      <c r="E10" s="36">
        <v>3</v>
      </c>
      <c r="F10" s="5">
        <f>D10*E10</f>
        <v>96</v>
      </c>
      <c r="G10" s="36">
        <v>12</v>
      </c>
      <c r="H10" s="5">
        <f>D10*G10</f>
        <v>384</v>
      </c>
      <c r="I10" s="90"/>
    </row>
    <row r="11" spans="1:9" x14ac:dyDescent="0.25">
      <c r="A11" s="4" t="s">
        <v>21</v>
      </c>
      <c r="B11" s="36">
        <v>2</v>
      </c>
      <c r="C11" s="36">
        <v>16</v>
      </c>
      <c r="D11" s="5">
        <f t="shared" ref="D11:D12" si="0">B11*C11</f>
        <v>32</v>
      </c>
      <c r="E11" s="36">
        <v>3</v>
      </c>
      <c r="F11" s="5">
        <f t="shared" ref="F11:F12" si="1">D11*E11</f>
        <v>96</v>
      </c>
      <c r="G11" s="36">
        <v>12</v>
      </c>
      <c r="H11" s="5">
        <f t="shared" ref="H11:H12" si="2">D11*G11</f>
        <v>384</v>
      </c>
      <c r="I11" s="90"/>
    </row>
    <row r="12" spans="1:9" x14ac:dyDescent="0.25">
      <c r="A12" s="4" t="s">
        <v>22</v>
      </c>
      <c r="B12" s="36">
        <v>2</v>
      </c>
      <c r="C12" s="36">
        <v>16</v>
      </c>
      <c r="D12" s="5">
        <f t="shared" si="0"/>
        <v>32</v>
      </c>
      <c r="E12" s="36">
        <v>3</v>
      </c>
      <c r="F12" s="5">
        <f t="shared" si="1"/>
        <v>96</v>
      </c>
      <c r="G12" s="36">
        <v>12</v>
      </c>
      <c r="H12" s="5">
        <f t="shared" si="2"/>
        <v>384</v>
      </c>
      <c r="I12" s="91"/>
    </row>
    <row r="13" spans="1:9" ht="15" customHeight="1" thickBot="1" x14ac:dyDescent="0.3">
      <c r="A13" s="8" t="s">
        <v>7</v>
      </c>
      <c r="B13" s="9">
        <f>SUM(B10:B12)</f>
        <v>6</v>
      </c>
      <c r="C13" s="9"/>
      <c r="D13" s="9">
        <f>SUM(D10:D12)</f>
        <v>96</v>
      </c>
      <c r="E13" s="9"/>
      <c r="F13" s="9">
        <f>SUM(F10:F12)</f>
        <v>288</v>
      </c>
      <c r="G13" s="9"/>
      <c r="H13" s="9">
        <f>SUM(H10:H12)</f>
        <v>1152</v>
      </c>
      <c r="I13" s="42">
        <v>50</v>
      </c>
    </row>
    <row r="14" spans="1:9" ht="15" customHeight="1" x14ac:dyDescent="0.25"/>
    <row r="15" spans="1:9" ht="15" customHeight="1" x14ac:dyDescent="0.25">
      <c r="A15" s="10" t="s">
        <v>8</v>
      </c>
    </row>
    <row r="16" spans="1:9" ht="15" customHeight="1" x14ac:dyDescent="0.25"/>
    <row r="17" spans="1:3" ht="15" customHeight="1" thickBot="1" x14ac:dyDescent="0.3"/>
    <row r="18" spans="1:3" x14ac:dyDescent="0.25">
      <c r="A18" s="23" t="s">
        <v>15</v>
      </c>
      <c r="B18" s="38">
        <v>30000</v>
      </c>
      <c r="C18" s="11"/>
    </row>
    <row r="19" spans="1:3" ht="15.75" thickBot="1" x14ac:dyDescent="0.3">
      <c r="A19" s="28" t="s">
        <v>23</v>
      </c>
      <c r="B19" s="39">
        <v>25000</v>
      </c>
      <c r="C19" s="11"/>
    </row>
    <row r="20" spans="1:3" ht="15.75" thickBot="1" x14ac:dyDescent="0.3">
      <c r="A20" s="83" t="s">
        <v>65</v>
      </c>
      <c r="B20" s="84"/>
      <c r="C20" s="85"/>
    </row>
    <row r="21" spans="1:3" ht="45" x14ac:dyDescent="0.25">
      <c r="A21" s="29" t="s">
        <v>9</v>
      </c>
      <c r="B21" s="30" t="s">
        <v>10</v>
      </c>
      <c r="C21" s="12" t="s">
        <v>11</v>
      </c>
    </row>
    <row r="22" spans="1:3" s="7" customFormat="1" ht="42" customHeight="1" x14ac:dyDescent="0.25">
      <c r="A22" s="34" t="s">
        <v>12</v>
      </c>
      <c r="B22" s="67">
        <f>B18/F13</f>
        <v>104.16666666666667</v>
      </c>
      <c r="C22" s="68">
        <f>B19/F13</f>
        <v>86.805555555555557</v>
      </c>
    </row>
    <row r="23" spans="1:3" s="7" customFormat="1" ht="21" customHeight="1" x14ac:dyDescent="0.25">
      <c r="A23" s="34" t="s">
        <v>13</v>
      </c>
      <c r="B23" s="67">
        <f>B18/D13</f>
        <v>312.5</v>
      </c>
      <c r="C23" s="68">
        <f>B19/D13</f>
        <v>260.41666666666669</v>
      </c>
    </row>
    <row r="24" spans="1:3" s="7" customFormat="1" ht="23.25" customHeight="1" x14ac:dyDescent="0.25">
      <c r="A24" s="34" t="s">
        <v>14</v>
      </c>
      <c r="B24" s="67">
        <f>B18/H13</f>
        <v>26.041666666666668</v>
      </c>
      <c r="C24" s="67">
        <f>B19/H13</f>
        <v>21.701388888888889</v>
      </c>
    </row>
    <row r="25" spans="1:3" s="7" customFormat="1" ht="24.75" customHeight="1" thickBot="1" x14ac:dyDescent="0.3">
      <c r="A25" s="35" t="s">
        <v>19</v>
      </c>
      <c r="B25" s="69">
        <f>B18/I13</f>
        <v>600</v>
      </c>
      <c r="C25" s="70">
        <f>B19/I13</f>
        <v>500</v>
      </c>
    </row>
    <row r="26" spans="1:3" x14ac:dyDescent="0.25">
      <c r="A26" s="13"/>
      <c r="B26" s="13"/>
      <c r="C26" s="13"/>
    </row>
  </sheetData>
  <mergeCells count="5">
    <mergeCell ref="A2:I2"/>
    <mergeCell ref="A6:I6"/>
    <mergeCell ref="A20:C20"/>
    <mergeCell ref="A8:I8"/>
    <mergeCell ref="I9:I12"/>
  </mergeCells>
  <printOptions horizontalCentered="1"/>
  <pageMargins left="0.23622047244094491" right="0.23622047244094491"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16" workbookViewId="0">
      <selection activeCell="K10" sqref="K10"/>
    </sheetView>
  </sheetViews>
  <sheetFormatPr baseColWidth="10" defaultRowHeight="15" x14ac:dyDescent="0.25"/>
  <cols>
    <col min="1" max="1" width="36.85546875" customWidth="1"/>
    <col min="2" max="2" width="12.140625" customWidth="1"/>
    <col min="3" max="3" width="9" customWidth="1"/>
    <col min="4" max="4" width="11" customWidth="1"/>
    <col min="5" max="5" width="7.85546875" customWidth="1"/>
    <col min="6" max="6" width="13" customWidth="1"/>
    <col min="7" max="7" width="14" customWidth="1"/>
    <col min="8" max="8" width="15.7109375" customWidth="1"/>
    <col min="9" max="9" width="17.28515625" customWidth="1"/>
  </cols>
  <sheetData>
    <row r="1" spans="1:9" ht="15.75" thickBot="1" x14ac:dyDescent="0.3"/>
    <row r="2" spans="1:9" s="1" customFormat="1" ht="51.75" customHeight="1" thickBot="1" x14ac:dyDescent="0.3">
      <c r="A2" s="77" t="s">
        <v>67</v>
      </c>
      <c r="B2" s="78"/>
      <c r="C2" s="78"/>
      <c r="D2" s="78"/>
      <c r="E2" s="78"/>
      <c r="F2" s="78"/>
      <c r="G2" s="78"/>
      <c r="H2" s="78"/>
      <c r="I2" s="79"/>
    </row>
    <row r="3" spans="1:9" s="1" customFormat="1" ht="15" customHeight="1" x14ac:dyDescent="0.25">
      <c r="A3" s="17"/>
      <c r="B3" s="18"/>
      <c r="C3" s="18"/>
      <c r="D3" s="18"/>
      <c r="E3" s="18"/>
      <c r="F3" s="18"/>
      <c r="G3" s="18"/>
      <c r="H3" s="18"/>
      <c r="I3" s="18"/>
    </row>
    <row r="4" spans="1:9" s="1" customFormat="1" ht="15" customHeight="1" x14ac:dyDescent="0.25">
      <c r="A4" s="20"/>
      <c r="B4" s="21"/>
      <c r="C4" s="21"/>
      <c r="D4" s="18"/>
      <c r="E4" s="18"/>
      <c r="F4" s="18"/>
      <c r="G4" s="18"/>
      <c r="H4" s="18"/>
      <c r="I4" s="18"/>
    </row>
    <row r="5" spans="1:9" s="1" customFormat="1" ht="15" customHeight="1" thickBot="1" x14ac:dyDescent="0.3">
      <c r="A5" s="20"/>
      <c r="B5" s="21"/>
      <c r="C5" s="21"/>
      <c r="D5" s="18"/>
      <c r="E5" s="18"/>
      <c r="F5" s="18"/>
      <c r="G5" s="18"/>
      <c r="H5" s="18"/>
      <c r="I5" s="18"/>
    </row>
    <row r="6" spans="1:9" s="1" customFormat="1" ht="162" customHeight="1" thickBot="1" x14ac:dyDescent="0.3">
      <c r="A6" s="80" t="s">
        <v>87</v>
      </c>
      <c r="B6" s="81"/>
      <c r="C6" s="81"/>
      <c r="D6" s="81"/>
      <c r="E6" s="81"/>
      <c r="F6" s="81"/>
      <c r="G6" s="81"/>
      <c r="H6" s="81"/>
      <c r="I6" s="82"/>
    </row>
    <row r="7" spans="1:9" s="1" customFormat="1" ht="15" customHeight="1" thickBot="1" x14ac:dyDescent="0.3">
      <c r="A7" s="20"/>
      <c r="B7" s="19"/>
      <c r="C7" s="19"/>
      <c r="D7" s="18"/>
      <c r="E7" s="18"/>
      <c r="F7" s="18"/>
      <c r="G7" s="18"/>
      <c r="H7" s="18"/>
      <c r="I7" s="18"/>
    </row>
    <row r="8" spans="1:9" ht="18" customHeight="1" thickBot="1" x14ac:dyDescent="0.3">
      <c r="A8" s="86" t="s">
        <v>66</v>
      </c>
      <c r="B8" s="87"/>
      <c r="C8" s="87"/>
      <c r="D8" s="87"/>
      <c r="E8" s="87"/>
      <c r="F8" s="87"/>
      <c r="G8" s="87"/>
      <c r="H8" s="87"/>
      <c r="I8" s="88"/>
    </row>
    <row r="9" spans="1:9" ht="63" customHeight="1" x14ac:dyDescent="0.25">
      <c r="A9" s="57"/>
      <c r="B9" s="107" t="s">
        <v>69</v>
      </c>
      <c r="C9" s="108"/>
      <c r="D9" s="107" t="s">
        <v>70</v>
      </c>
      <c r="E9" s="109"/>
      <c r="F9" s="95" t="s">
        <v>79</v>
      </c>
      <c r="G9" s="97" t="s">
        <v>3</v>
      </c>
      <c r="H9" s="95" t="s">
        <v>82</v>
      </c>
      <c r="I9" s="99" t="s">
        <v>83</v>
      </c>
    </row>
    <row r="10" spans="1:9" ht="48" customHeight="1" x14ac:dyDescent="0.25">
      <c r="A10" s="54" t="s">
        <v>0</v>
      </c>
      <c r="B10" s="55" t="s">
        <v>68</v>
      </c>
      <c r="C10" s="55" t="s">
        <v>71</v>
      </c>
      <c r="D10" s="55" t="s">
        <v>68</v>
      </c>
      <c r="E10" s="56" t="s">
        <v>72</v>
      </c>
      <c r="F10" s="96"/>
      <c r="G10" s="98"/>
      <c r="H10" s="96"/>
      <c r="I10" s="100"/>
    </row>
    <row r="11" spans="1:9" x14ac:dyDescent="0.25">
      <c r="A11" s="4" t="s">
        <v>73</v>
      </c>
      <c r="B11" s="44">
        <v>1</v>
      </c>
      <c r="C11" s="36">
        <v>1</v>
      </c>
      <c r="D11" s="44">
        <v>16</v>
      </c>
      <c r="E11" s="36">
        <v>14</v>
      </c>
      <c r="F11" s="36">
        <v>3</v>
      </c>
      <c r="G11" s="5">
        <f>E11*F11</f>
        <v>42</v>
      </c>
      <c r="H11" s="36">
        <v>142</v>
      </c>
      <c r="I11" s="37">
        <v>16</v>
      </c>
    </row>
    <row r="12" spans="1:9" x14ac:dyDescent="0.25">
      <c r="A12" s="4" t="s">
        <v>74</v>
      </c>
      <c r="B12" s="44">
        <v>1</v>
      </c>
      <c r="C12" s="36">
        <v>1</v>
      </c>
      <c r="D12" s="44">
        <v>16</v>
      </c>
      <c r="E12" s="36">
        <v>16</v>
      </c>
      <c r="F12" s="36">
        <v>3</v>
      </c>
      <c r="G12" s="5">
        <f t="shared" ref="G12:G16" si="0">E12*F12</f>
        <v>48</v>
      </c>
      <c r="H12" s="36">
        <v>153</v>
      </c>
      <c r="I12" s="37">
        <v>14</v>
      </c>
    </row>
    <row r="13" spans="1:9" x14ac:dyDescent="0.25">
      <c r="A13" s="4" t="s">
        <v>75</v>
      </c>
      <c r="B13" s="44">
        <v>1</v>
      </c>
      <c r="C13" s="36">
        <v>1</v>
      </c>
      <c r="D13" s="44">
        <v>16</v>
      </c>
      <c r="E13" s="36">
        <v>16</v>
      </c>
      <c r="F13" s="36">
        <v>3</v>
      </c>
      <c r="G13" s="5">
        <f t="shared" si="0"/>
        <v>48</v>
      </c>
      <c r="H13" s="36">
        <v>137</v>
      </c>
      <c r="I13" s="37">
        <v>9</v>
      </c>
    </row>
    <row r="14" spans="1:9" x14ac:dyDescent="0.25">
      <c r="A14" s="4" t="s">
        <v>76</v>
      </c>
      <c r="B14" s="44">
        <v>1</v>
      </c>
      <c r="C14" s="36">
        <v>1</v>
      </c>
      <c r="D14" s="44">
        <v>16</v>
      </c>
      <c r="E14" s="36">
        <v>12</v>
      </c>
      <c r="F14" s="36">
        <v>3</v>
      </c>
      <c r="G14" s="5">
        <f t="shared" si="0"/>
        <v>36</v>
      </c>
      <c r="H14" s="36">
        <v>158</v>
      </c>
      <c r="I14" s="37">
        <v>7</v>
      </c>
    </row>
    <row r="15" spans="1:9" x14ac:dyDescent="0.25">
      <c r="A15" s="4" t="s">
        <v>77</v>
      </c>
      <c r="B15" s="44">
        <v>1</v>
      </c>
      <c r="C15" s="36">
        <v>1</v>
      </c>
      <c r="D15" s="44">
        <v>16</v>
      </c>
      <c r="E15" s="36">
        <v>16</v>
      </c>
      <c r="F15" s="36">
        <v>3</v>
      </c>
      <c r="G15" s="5">
        <f t="shared" si="0"/>
        <v>48</v>
      </c>
      <c r="H15" s="36">
        <v>126</v>
      </c>
      <c r="I15" s="37">
        <v>8</v>
      </c>
    </row>
    <row r="16" spans="1:9" x14ac:dyDescent="0.25">
      <c r="A16" s="4" t="s">
        <v>78</v>
      </c>
      <c r="B16" s="45">
        <v>1</v>
      </c>
      <c r="C16" s="46">
        <v>1</v>
      </c>
      <c r="D16" s="45">
        <v>16</v>
      </c>
      <c r="E16" s="46">
        <v>16</v>
      </c>
      <c r="F16" s="36">
        <v>3</v>
      </c>
      <c r="G16" s="5">
        <f t="shared" si="0"/>
        <v>48</v>
      </c>
      <c r="H16" s="46">
        <v>162</v>
      </c>
      <c r="I16" s="47">
        <v>15</v>
      </c>
    </row>
    <row r="17" spans="1:9" ht="15" customHeight="1" thickBot="1" x14ac:dyDescent="0.3">
      <c r="A17" s="63" t="s">
        <v>7</v>
      </c>
      <c r="B17" s="58">
        <f>SUM(B11:B16)</f>
        <v>6</v>
      </c>
      <c r="C17" s="9">
        <v>6</v>
      </c>
      <c r="D17" s="9"/>
      <c r="E17" s="9">
        <f>SUM(E11:E16)</f>
        <v>90</v>
      </c>
      <c r="F17" s="9"/>
      <c r="G17" s="9">
        <f>SUM(G11:G15)</f>
        <v>222</v>
      </c>
      <c r="H17" s="9">
        <f>SUM(H11:H16)</f>
        <v>878</v>
      </c>
      <c r="I17" s="27">
        <f>SUM(I11:I16)</f>
        <v>69</v>
      </c>
    </row>
    <row r="18" spans="1:9" ht="15" customHeight="1" x14ac:dyDescent="0.25">
      <c r="A18" s="59" t="s">
        <v>15</v>
      </c>
      <c r="B18" s="60">
        <v>24500</v>
      </c>
      <c r="C18" s="13"/>
      <c r="D18" s="13"/>
      <c r="E18" s="13"/>
      <c r="F18" s="13"/>
      <c r="G18" s="13"/>
      <c r="H18" s="13"/>
      <c r="I18" s="13"/>
    </row>
    <row r="19" spans="1:9" ht="15" customHeight="1" thickBot="1" x14ac:dyDescent="0.3">
      <c r="A19" s="61" t="s">
        <v>23</v>
      </c>
      <c r="B19" s="62">
        <v>24000</v>
      </c>
    </row>
    <row r="20" spans="1:9" ht="15" customHeight="1" x14ac:dyDescent="0.25">
      <c r="A20" s="10" t="s">
        <v>8</v>
      </c>
    </row>
    <row r="21" spans="1:9" ht="15" customHeight="1" thickBot="1" x14ac:dyDescent="0.3"/>
    <row r="22" spans="1:9" ht="15.75" thickBot="1" x14ac:dyDescent="0.3">
      <c r="A22" s="83" t="s">
        <v>65</v>
      </c>
      <c r="B22" s="84"/>
      <c r="C22" s="84"/>
      <c r="D22" s="85"/>
      <c r="E22" s="48"/>
    </row>
    <row r="23" spans="1:9" ht="45" x14ac:dyDescent="0.25">
      <c r="A23" s="29" t="s">
        <v>9</v>
      </c>
      <c r="B23" s="121" t="s">
        <v>10</v>
      </c>
      <c r="C23" s="122"/>
      <c r="D23" s="12" t="s">
        <v>11</v>
      </c>
      <c r="E23" s="49"/>
    </row>
    <row r="24" spans="1:9" s="7" customFormat="1" ht="42" customHeight="1" x14ac:dyDescent="0.25">
      <c r="A24" s="34" t="s">
        <v>12</v>
      </c>
      <c r="B24" s="123">
        <f>B18/G17</f>
        <v>110.36036036036036</v>
      </c>
      <c r="C24" s="124"/>
      <c r="D24" s="65">
        <f>B19/G17</f>
        <v>108.10810810810811</v>
      </c>
      <c r="E24" s="43"/>
    </row>
    <row r="25" spans="1:9" s="7" customFormat="1" ht="21" customHeight="1" x14ac:dyDescent="0.25">
      <c r="A25" s="34" t="s">
        <v>13</v>
      </c>
      <c r="B25" s="123">
        <f>B18/E17</f>
        <v>272.22222222222223</v>
      </c>
      <c r="C25" s="124"/>
      <c r="D25" s="65">
        <f>B19/E17</f>
        <v>266.66666666666669</v>
      </c>
      <c r="E25" s="43"/>
    </row>
    <row r="26" spans="1:9" s="7" customFormat="1" ht="23.25" customHeight="1" x14ac:dyDescent="0.25">
      <c r="A26" s="34" t="s">
        <v>14</v>
      </c>
      <c r="B26" s="123">
        <f>B18/H17</f>
        <v>27.904328018223236</v>
      </c>
      <c r="C26" s="124"/>
      <c r="D26" s="64">
        <f>B19/H17</f>
        <v>27.33485193621868</v>
      </c>
      <c r="E26" s="43"/>
    </row>
    <row r="27" spans="1:9" s="7" customFormat="1" ht="24.75" customHeight="1" thickBot="1" x14ac:dyDescent="0.3">
      <c r="A27" s="35" t="s">
        <v>19</v>
      </c>
      <c r="B27" s="125">
        <f>B18/I17</f>
        <v>355.07246376811594</v>
      </c>
      <c r="C27" s="126"/>
      <c r="D27" s="66">
        <f>B19/I17</f>
        <v>347.82608695652175</v>
      </c>
      <c r="E27" s="43"/>
    </row>
    <row r="28" spans="1:9" ht="15.75" thickBot="1" x14ac:dyDescent="0.3">
      <c r="A28" s="13"/>
      <c r="B28" s="13"/>
      <c r="C28" s="13"/>
      <c r="D28" s="13"/>
      <c r="E28" s="13"/>
    </row>
    <row r="29" spans="1:9" ht="16.5" customHeight="1" x14ac:dyDescent="0.25">
      <c r="A29" s="13"/>
      <c r="B29" s="101" t="s">
        <v>84</v>
      </c>
      <c r="C29" s="102"/>
      <c r="D29" s="102"/>
      <c r="E29" s="102"/>
      <c r="F29" s="102"/>
      <c r="G29" s="102"/>
      <c r="H29" s="102"/>
      <c r="I29" s="103"/>
    </row>
    <row r="30" spans="1:9" ht="22.5" customHeight="1" x14ac:dyDescent="0.25">
      <c r="A30" s="14"/>
      <c r="B30" s="94" t="s">
        <v>85</v>
      </c>
      <c r="C30" s="92"/>
      <c r="D30" s="92"/>
      <c r="E30" s="92"/>
      <c r="F30" s="92"/>
      <c r="G30" s="92" t="s">
        <v>86</v>
      </c>
      <c r="H30" s="92"/>
      <c r="I30" s="93"/>
    </row>
    <row r="31" spans="1:9" ht="45.75" thickBot="1" x14ac:dyDescent="0.3">
      <c r="A31" s="14"/>
      <c r="B31" s="110" t="s">
        <v>24</v>
      </c>
      <c r="C31" s="111"/>
      <c r="D31" s="111" t="s">
        <v>25</v>
      </c>
      <c r="E31" s="111"/>
      <c r="F31" s="33" t="s">
        <v>80</v>
      </c>
      <c r="G31" s="31" t="s">
        <v>24</v>
      </c>
      <c r="H31" s="32" t="s">
        <v>25</v>
      </c>
      <c r="I31" s="33" t="s">
        <v>81</v>
      </c>
    </row>
    <row r="32" spans="1:9" ht="15" customHeight="1" x14ac:dyDescent="0.25">
      <c r="A32" s="104" t="s">
        <v>59</v>
      </c>
      <c r="B32" s="112" t="s">
        <v>63</v>
      </c>
      <c r="C32" s="113"/>
      <c r="D32" s="113" t="s">
        <v>39</v>
      </c>
      <c r="E32" s="113"/>
      <c r="F32" s="22" t="s">
        <v>51</v>
      </c>
      <c r="G32" s="24" t="s">
        <v>61</v>
      </c>
      <c r="H32" s="6">
        <v>15</v>
      </c>
      <c r="I32" s="22">
        <v>25</v>
      </c>
    </row>
    <row r="33" spans="1:9" ht="18" customHeight="1" x14ac:dyDescent="0.25">
      <c r="A33" s="105"/>
      <c r="B33" s="115" t="s">
        <v>64</v>
      </c>
      <c r="C33" s="116"/>
      <c r="D33" s="116" t="s">
        <v>40</v>
      </c>
      <c r="E33" s="116"/>
      <c r="F33" s="22" t="s">
        <v>52</v>
      </c>
      <c r="G33" s="25" t="s">
        <v>62</v>
      </c>
      <c r="H33" s="26">
        <v>16</v>
      </c>
      <c r="I33" s="22">
        <v>26</v>
      </c>
    </row>
    <row r="34" spans="1:9" x14ac:dyDescent="0.25">
      <c r="A34" s="105"/>
      <c r="B34" s="112" t="s">
        <v>28</v>
      </c>
      <c r="C34" s="113"/>
      <c r="D34" s="113" t="s">
        <v>41</v>
      </c>
      <c r="E34" s="113"/>
      <c r="F34" s="22" t="s">
        <v>53</v>
      </c>
      <c r="G34" s="24">
        <v>3</v>
      </c>
      <c r="H34" s="6">
        <v>17</v>
      </c>
      <c r="I34" s="22">
        <v>27</v>
      </c>
    </row>
    <row r="35" spans="1:9" x14ac:dyDescent="0.25">
      <c r="A35" s="105"/>
      <c r="B35" s="115" t="s">
        <v>29</v>
      </c>
      <c r="C35" s="116"/>
      <c r="D35" s="113" t="s">
        <v>42</v>
      </c>
      <c r="E35" s="113"/>
      <c r="F35" s="52" t="s">
        <v>34</v>
      </c>
      <c r="G35" s="24">
        <v>4</v>
      </c>
      <c r="H35" s="40">
        <v>2</v>
      </c>
      <c r="I35" s="52">
        <v>5</v>
      </c>
    </row>
    <row r="36" spans="1:9" x14ac:dyDescent="0.25">
      <c r="A36" s="105"/>
      <c r="B36" s="112" t="s">
        <v>30</v>
      </c>
      <c r="C36" s="113"/>
      <c r="D36" s="113" t="s">
        <v>43</v>
      </c>
      <c r="E36" s="113"/>
      <c r="F36" s="22" t="s">
        <v>54</v>
      </c>
      <c r="G36" s="25">
        <v>5</v>
      </c>
      <c r="H36" s="6">
        <v>19</v>
      </c>
      <c r="I36" s="22">
        <v>28</v>
      </c>
    </row>
    <row r="37" spans="1:9" x14ac:dyDescent="0.25">
      <c r="A37" s="105"/>
      <c r="B37" s="115" t="s">
        <v>44</v>
      </c>
      <c r="C37" s="116"/>
      <c r="D37" s="113" t="s">
        <v>47</v>
      </c>
      <c r="E37" s="113"/>
      <c r="F37" s="22" t="s">
        <v>55</v>
      </c>
      <c r="G37" s="24">
        <v>6</v>
      </c>
      <c r="H37" s="6">
        <v>20</v>
      </c>
      <c r="I37" s="22">
        <v>29</v>
      </c>
    </row>
    <row r="38" spans="1:9" x14ac:dyDescent="0.25">
      <c r="A38" s="105"/>
      <c r="B38" s="115" t="s">
        <v>45</v>
      </c>
      <c r="C38" s="116"/>
      <c r="D38" s="113" t="s">
        <v>48</v>
      </c>
      <c r="E38" s="113"/>
      <c r="F38" s="52" t="s">
        <v>44</v>
      </c>
      <c r="G38" s="24">
        <v>7</v>
      </c>
      <c r="H38" s="41">
        <v>4</v>
      </c>
      <c r="I38" s="52">
        <v>9</v>
      </c>
    </row>
    <row r="39" spans="1:9" x14ac:dyDescent="0.25">
      <c r="A39" s="105"/>
      <c r="B39" s="112" t="s">
        <v>31</v>
      </c>
      <c r="C39" s="113"/>
      <c r="D39" s="113" t="s">
        <v>49</v>
      </c>
      <c r="E39" s="113"/>
      <c r="F39" s="22" t="s">
        <v>56</v>
      </c>
      <c r="G39" s="25">
        <v>8</v>
      </c>
      <c r="H39" s="6">
        <v>22</v>
      </c>
      <c r="I39" s="22">
        <v>30</v>
      </c>
    </row>
    <row r="40" spans="1:9" x14ac:dyDescent="0.25">
      <c r="A40" s="105"/>
      <c r="B40" s="115" t="s">
        <v>32</v>
      </c>
      <c r="C40" s="116"/>
      <c r="D40" s="113" t="s">
        <v>50</v>
      </c>
      <c r="E40" s="113"/>
      <c r="F40" s="22" t="s">
        <v>57</v>
      </c>
      <c r="G40" s="24">
        <v>9</v>
      </c>
      <c r="H40" s="40">
        <v>7</v>
      </c>
      <c r="I40" s="22">
        <v>31</v>
      </c>
    </row>
    <row r="41" spans="1:9" ht="19.5" customHeight="1" x14ac:dyDescent="0.25">
      <c r="A41" s="105"/>
      <c r="B41" s="112" t="s">
        <v>33</v>
      </c>
      <c r="C41" s="113"/>
      <c r="D41" s="117" t="s">
        <v>26</v>
      </c>
      <c r="E41" s="117"/>
      <c r="F41" s="52" t="s">
        <v>33</v>
      </c>
      <c r="G41" s="24">
        <v>10</v>
      </c>
      <c r="H41" s="6">
        <v>24</v>
      </c>
      <c r="I41" s="22">
        <v>32</v>
      </c>
    </row>
    <row r="42" spans="1:9" x14ac:dyDescent="0.25">
      <c r="A42" s="105"/>
      <c r="B42" s="115" t="s">
        <v>34</v>
      </c>
      <c r="C42" s="116"/>
      <c r="D42" s="117" t="s">
        <v>27</v>
      </c>
      <c r="E42" s="117"/>
      <c r="F42" s="52" t="s">
        <v>30</v>
      </c>
      <c r="G42" s="25">
        <v>11</v>
      </c>
      <c r="H42" s="6"/>
      <c r="I42" s="52">
        <v>16</v>
      </c>
    </row>
    <row r="43" spans="1:9" x14ac:dyDescent="0.25">
      <c r="A43" s="105"/>
      <c r="B43" s="112" t="s">
        <v>35</v>
      </c>
      <c r="C43" s="113"/>
      <c r="D43" s="117" t="s">
        <v>28</v>
      </c>
      <c r="E43" s="117"/>
      <c r="F43" s="22" t="s">
        <v>58</v>
      </c>
      <c r="G43" s="24">
        <v>12</v>
      </c>
      <c r="H43" s="6"/>
      <c r="I43" s="22">
        <v>33</v>
      </c>
    </row>
    <row r="44" spans="1:9" x14ac:dyDescent="0.25">
      <c r="A44" s="105"/>
      <c r="B44" s="115" t="s">
        <v>36</v>
      </c>
      <c r="C44" s="116"/>
      <c r="D44" s="113"/>
      <c r="E44" s="113"/>
      <c r="F44" s="52" t="s">
        <v>47</v>
      </c>
      <c r="G44" s="24">
        <v>13</v>
      </c>
      <c r="H44" s="6"/>
      <c r="I44" s="22">
        <v>34</v>
      </c>
    </row>
    <row r="45" spans="1:9" x14ac:dyDescent="0.25">
      <c r="A45" s="105"/>
      <c r="B45" s="112" t="s">
        <v>37</v>
      </c>
      <c r="C45" s="113"/>
      <c r="D45" s="113"/>
      <c r="E45" s="113"/>
      <c r="F45" s="22"/>
      <c r="G45" s="25">
        <v>14</v>
      </c>
      <c r="H45" s="6"/>
      <c r="I45" s="22">
        <v>35</v>
      </c>
    </row>
    <row r="46" spans="1:9" x14ac:dyDescent="0.25">
      <c r="A46" s="105"/>
      <c r="B46" s="115" t="s">
        <v>46</v>
      </c>
      <c r="C46" s="116"/>
      <c r="D46" s="113"/>
      <c r="E46" s="113"/>
      <c r="F46" s="22"/>
      <c r="G46" s="25"/>
      <c r="H46" s="6"/>
      <c r="I46" s="22">
        <v>36</v>
      </c>
    </row>
    <row r="47" spans="1:9" x14ac:dyDescent="0.25">
      <c r="A47" s="105"/>
      <c r="B47" s="112" t="s">
        <v>38</v>
      </c>
      <c r="C47" s="113"/>
      <c r="D47" s="113"/>
      <c r="E47" s="113"/>
      <c r="F47" s="22"/>
      <c r="G47" s="24"/>
      <c r="H47" s="6"/>
      <c r="I47" s="22">
        <v>37</v>
      </c>
    </row>
    <row r="48" spans="1:9" ht="15.75" thickBot="1" x14ac:dyDescent="0.3">
      <c r="A48" s="105"/>
      <c r="B48" s="115"/>
      <c r="C48" s="116"/>
      <c r="D48" s="113"/>
      <c r="E48" s="113"/>
      <c r="F48" s="22"/>
      <c r="G48" s="25"/>
      <c r="H48" s="6"/>
      <c r="I48" s="22">
        <v>38</v>
      </c>
    </row>
    <row r="49" spans="1:10" ht="15.75" thickBot="1" x14ac:dyDescent="0.3">
      <c r="A49" s="106"/>
      <c r="B49" s="127"/>
      <c r="C49" s="128"/>
      <c r="D49" s="114"/>
      <c r="E49" s="114"/>
      <c r="F49" s="53"/>
      <c r="G49" s="50"/>
      <c r="H49" s="51"/>
      <c r="I49" s="22">
        <v>39</v>
      </c>
      <c r="J49" s="75" t="s">
        <v>7</v>
      </c>
    </row>
    <row r="50" spans="1:10" ht="29.25" customHeight="1" thickBot="1" x14ac:dyDescent="0.3">
      <c r="A50" s="76" t="s">
        <v>60</v>
      </c>
      <c r="B50" s="118">
        <v>16</v>
      </c>
      <c r="C50" s="119"/>
      <c r="D50" s="120">
        <v>9</v>
      </c>
      <c r="E50" s="119"/>
      <c r="F50" s="72">
        <v>8</v>
      </c>
      <c r="G50" s="73">
        <v>14</v>
      </c>
      <c r="H50" s="74">
        <v>7</v>
      </c>
      <c r="I50" s="72">
        <v>15</v>
      </c>
      <c r="J50" s="71">
        <f>SUM(B50:I50)</f>
        <v>69</v>
      </c>
    </row>
    <row r="51" spans="1:10" x14ac:dyDescent="0.25">
      <c r="B51" s="15"/>
      <c r="C51" s="15"/>
    </row>
  </sheetData>
  <mergeCells count="59">
    <mergeCell ref="B50:C50"/>
    <mergeCell ref="D50:E50"/>
    <mergeCell ref="B23:C23"/>
    <mergeCell ref="B24:C24"/>
    <mergeCell ref="B25:C25"/>
    <mergeCell ref="B26:C26"/>
    <mergeCell ref="B27:C27"/>
    <mergeCell ref="B44:C44"/>
    <mergeCell ref="B45:C45"/>
    <mergeCell ref="B46:C46"/>
    <mergeCell ref="B47:C47"/>
    <mergeCell ref="B48:C48"/>
    <mergeCell ref="B49:C49"/>
    <mergeCell ref="D45:E45"/>
    <mergeCell ref="D46:E46"/>
    <mergeCell ref="D47:E47"/>
    <mergeCell ref="D48:E48"/>
    <mergeCell ref="B38:C38"/>
    <mergeCell ref="B39:C39"/>
    <mergeCell ref="B40:C40"/>
    <mergeCell ref="B41:C41"/>
    <mergeCell ref="B42:C42"/>
    <mergeCell ref="D44:E44"/>
    <mergeCell ref="D35:E35"/>
    <mergeCell ref="D36:E36"/>
    <mergeCell ref="B43:C43"/>
    <mergeCell ref="D40:E40"/>
    <mergeCell ref="D41:E41"/>
    <mergeCell ref="D42:E42"/>
    <mergeCell ref="D43:E43"/>
    <mergeCell ref="D37:E37"/>
    <mergeCell ref="D38:E38"/>
    <mergeCell ref="A32:A49"/>
    <mergeCell ref="B9:C9"/>
    <mergeCell ref="D9:E9"/>
    <mergeCell ref="B31:C31"/>
    <mergeCell ref="D31:E31"/>
    <mergeCell ref="B32:C32"/>
    <mergeCell ref="D32:E32"/>
    <mergeCell ref="D49:E49"/>
    <mergeCell ref="B33:C33"/>
    <mergeCell ref="B34:C34"/>
    <mergeCell ref="B35:C35"/>
    <mergeCell ref="B36:C36"/>
    <mergeCell ref="B37:C37"/>
    <mergeCell ref="D39:E39"/>
    <mergeCell ref="D33:E33"/>
    <mergeCell ref="D34:E34"/>
    <mergeCell ref="A2:I2"/>
    <mergeCell ref="A6:I6"/>
    <mergeCell ref="A8:I8"/>
    <mergeCell ref="A22:D22"/>
    <mergeCell ref="G30:I30"/>
    <mergeCell ref="B30:F30"/>
    <mergeCell ref="F9:F10"/>
    <mergeCell ref="G9:G10"/>
    <mergeCell ref="H9:H10"/>
    <mergeCell ref="I9:I10"/>
    <mergeCell ref="B29:I29"/>
  </mergeCells>
  <printOptions horizontalCentered="1"/>
  <pageMargins left="0.23622047244094491" right="0.23622047244094491" top="0.74803149606299213" bottom="0.74803149606299213" header="0.31496062992125984" footer="0.31496062992125984"/>
  <pageSetup paperSize="8"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Dossier présentation projet</vt:lpstr>
      <vt:lpstr>Dossier de bilan</vt:lpstr>
    </vt:vector>
  </TitlesOfParts>
  <Company>CG47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Pezet Bruno</dc:creator>
  <cp:lastModifiedBy>Pezet Bruno</cp:lastModifiedBy>
  <cp:lastPrinted>2019-10-24T10:02:01Z</cp:lastPrinted>
  <dcterms:created xsi:type="dcterms:W3CDTF">2019-09-20T08:11:47Z</dcterms:created>
  <dcterms:modified xsi:type="dcterms:W3CDTF">2020-10-20T09:56:49Z</dcterms:modified>
</cp:coreProperties>
</file>